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/>
  <mc:AlternateContent xmlns:mc="http://schemas.openxmlformats.org/markup-compatibility/2006">
    <mc:Choice Requires="x15">
      <x15ac:absPath xmlns:x15ac="http://schemas.microsoft.com/office/spreadsheetml/2010/11/ac" url="/Users/DianaLyubavskaya/Desktop/"/>
    </mc:Choice>
  </mc:AlternateContent>
  <xr:revisionPtr revIDLastSave="0" documentId="8_{4B82D2CF-AC84-C744-8973-1D6691CB29B5}" xr6:coauthVersionLast="36" xr6:coauthVersionMax="36" xr10:uidLastSave="{00000000-0000-0000-0000-000000000000}"/>
  <bookViews>
    <workbookView xWindow="0" yWindow="460" windowWidth="23060" windowHeight="14020" xr2:uid="{00000000-000D-0000-FFFF-FFFF00000000}"/>
  </bookViews>
  <sheets>
    <sheet name="IT-Challenge 2019" sheetId="1" r:id="rId1"/>
  </sheets>
  <definedNames>
    <definedName name="_xlnm._FilterDatabase" localSheetId="0" hidden="1">'IT-Challenge 2019'!$A$1:$M$29</definedName>
  </definedNames>
  <calcPr calcId="181029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5" i="1" l="1"/>
  <c r="N24" i="1"/>
  <c r="N23" i="1"/>
  <c r="N22" i="1"/>
  <c r="N18" i="1"/>
  <c r="N19" i="1"/>
  <c r="N21" i="1"/>
  <c r="N20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H24" i="1"/>
  <c r="M24" i="1" s="1"/>
  <c r="G24" i="1"/>
  <c r="L24" i="1" s="1"/>
  <c r="H22" i="1"/>
  <c r="G22" i="1"/>
  <c r="L22" i="1" s="1"/>
  <c r="H18" i="1"/>
  <c r="M18" i="1" s="1"/>
  <c r="G18" i="1"/>
  <c r="L18" i="1" s="1"/>
  <c r="H19" i="1"/>
  <c r="M19" i="1" s="1"/>
  <c r="G19" i="1"/>
  <c r="L19" i="1" s="1"/>
  <c r="H16" i="1"/>
  <c r="M16" i="1" s="1"/>
  <c r="G16" i="1"/>
  <c r="L16" i="1" s="1"/>
  <c r="H14" i="1"/>
  <c r="G14" i="1"/>
  <c r="L14" i="1" s="1"/>
  <c r="H12" i="1"/>
  <c r="M12" i="1" s="1"/>
  <c r="G12" i="1"/>
  <c r="L12" i="1" s="1"/>
  <c r="H11" i="1"/>
  <c r="M11" i="1" s="1"/>
  <c r="G11" i="1"/>
  <c r="L11" i="1" s="1"/>
  <c r="H9" i="1"/>
  <c r="M9" i="1" s="1"/>
  <c r="G9" i="1"/>
  <c r="L9" i="1" s="1"/>
  <c r="H8" i="1"/>
  <c r="G8" i="1"/>
  <c r="L8" i="1" s="1"/>
  <c r="M25" i="1"/>
  <c r="L25" i="1"/>
  <c r="M23" i="1"/>
  <c r="L23" i="1"/>
  <c r="M22" i="1"/>
  <c r="M21" i="1"/>
  <c r="L21" i="1"/>
  <c r="M20" i="1"/>
  <c r="L20" i="1"/>
  <c r="M17" i="1"/>
  <c r="L17" i="1"/>
  <c r="M15" i="1"/>
  <c r="L15" i="1"/>
  <c r="M14" i="1"/>
  <c r="M13" i="1"/>
  <c r="L13" i="1"/>
  <c r="M10" i="1"/>
  <c r="L10" i="1"/>
  <c r="M8" i="1"/>
  <c r="M7" i="1"/>
  <c r="L7" i="1"/>
  <c r="M6" i="1"/>
  <c r="L6" i="1"/>
  <c r="M5" i="1"/>
  <c r="L5" i="1"/>
  <c r="M4" i="1"/>
  <c r="L4" i="1"/>
  <c r="J9" i="1"/>
  <c r="J4" i="1"/>
  <c r="J5" i="1"/>
  <c r="J6" i="1"/>
  <c r="J7" i="1"/>
  <c r="J8" i="1"/>
  <c r="J10" i="1"/>
  <c r="J11" i="1"/>
  <c r="J12" i="1"/>
  <c r="J13" i="1"/>
  <c r="J14" i="1"/>
  <c r="J15" i="1"/>
  <c r="J16" i="1"/>
  <c r="J17" i="1"/>
  <c r="J20" i="1"/>
  <c r="J21" i="1"/>
  <c r="J19" i="1"/>
  <c r="J18" i="1"/>
  <c r="J22" i="1"/>
  <c r="J23" i="1"/>
  <c r="J24" i="1"/>
  <c r="J25" i="1"/>
  <c r="K26" i="1"/>
  <c r="N26" i="1" l="1"/>
  <c r="L26" i="1"/>
  <c r="M26" i="1"/>
</calcChain>
</file>

<file path=xl/sharedStrings.xml><?xml version="1.0" encoding="utf-8"?>
<sst xmlns="http://schemas.openxmlformats.org/spreadsheetml/2006/main" count="133" uniqueCount="92">
  <si>
    <t>Соревнование</t>
  </si>
  <si>
    <t>5 чел.</t>
  </si>
  <si>
    <t>Состав 
команды</t>
  </si>
  <si>
    <t>Укажите количество команд</t>
  </si>
  <si>
    <t>до 6 чел.</t>
  </si>
  <si>
    <t xml:space="preserve">3 чел. </t>
  </si>
  <si>
    <t>5 + 4 чел.</t>
  </si>
  <si>
    <t>4 + 5 чел.</t>
  </si>
  <si>
    <t>4 + 1 чел.</t>
  </si>
  <si>
    <t>4 + 1  чел.</t>
  </si>
  <si>
    <t xml:space="preserve">3 + 2 чел. </t>
  </si>
  <si>
    <t>Город</t>
  </si>
  <si>
    <t>Санкт-Петербург</t>
  </si>
  <si>
    <t>Вид спорта</t>
  </si>
  <si>
    <t>Вечеринка</t>
  </si>
  <si>
    <t>Слалом</t>
  </si>
  <si>
    <t>Волейбол на песке</t>
  </si>
  <si>
    <t>Интеллектуальный турнир</t>
  </si>
  <si>
    <t>IT Brain Battle St.Petersburg</t>
  </si>
  <si>
    <t>IT Match Ball St.Petersburg</t>
  </si>
  <si>
    <t>Шахматы</t>
  </si>
  <si>
    <t>IT Chess St.Petersburg</t>
  </si>
  <si>
    <t>Настольный теннис</t>
  </si>
  <si>
    <t>IT Match Point St.Petersburg</t>
  </si>
  <si>
    <t>Картинг</t>
  </si>
  <si>
    <t>IT Race St.Petersburg</t>
  </si>
  <si>
    <t>IT's KICKER St.Petersburg</t>
  </si>
  <si>
    <t>Кикер</t>
  </si>
  <si>
    <t>№</t>
  </si>
  <si>
    <t>Парусная гонка</t>
  </si>
  <si>
    <t>IT Sailing St.Petersburg</t>
  </si>
  <si>
    <t>Велотурнир</t>
  </si>
  <si>
    <t>IT Run St.Petersburg</t>
  </si>
  <si>
    <t>Беговая эстафета</t>
  </si>
  <si>
    <t>IT Goal St.Petersburg</t>
  </si>
  <si>
    <t>IT Strike St.Petersburg</t>
  </si>
  <si>
    <t>3 + 2  чел.</t>
  </si>
  <si>
    <t>Боулинг</t>
  </si>
  <si>
    <t>IT Can Dance</t>
  </si>
  <si>
    <t>IT Snow Fest St.Petersburg</t>
  </si>
  <si>
    <t>Стоимость при покупке 4-х и более турниров до 31.12.2018</t>
  </si>
  <si>
    <t>Стоимость при покупке 4-х и более турниров до 31.01.2019</t>
  </si>
  <si>
    <t xml:space="preserve">* При регистрации и оплате позднее, чем за 1 месяц до даты турнира
** Даты турниров предварительные
Турнир состоится в случае набора минимального количества участников - 8 команд. </t>
  </si>
  <si>
    <t>Волейбол на паркете</t>
  </si>
  <si>
    <t>Мини-футбол на траве</t>
  </si>
  <si>
    <t>Мини-футбол на паркете</t>
  </si>
  <si>
    <t>IT Match Ball Moscow</t>
  </si>
  <si>
    <t>Москва</t>
  </si>
  <si>
    <t>IT Goal Moscow</t>
  </si>
  <si>
    <t>IT Match Point Moscow</t>
  </si>
  <si>
    <t>IT Chess Moscow</t>
  </si>
  <si>
    <t>Цена при покупке 4-х и более турниров до 31.12.2018</t>
  </si>
  <si>
    <t xml:space="preserve"> Цена участия при поздней регистрации*</t>
  </si>
  <si>
    <t>Цена при покупке 4-х и более турниров до 31.01.2019</t>
  </si>
  <si>
    <t>Цена  
участия с 
01.02.2019</t>
  </si>
  <si>
    <t>IT Race Moscow</t>
  </si>
  <si>
    <t>IT's KICKER Moscow</t>
  </si>
  <si>
    <t>IT Run Moscow</t>
  </si>
  <si>
    <t xml:space="preserve"> IT Bike Fest Moscow</t>
  </si>
  <si>
    <t>IT Brain Battle Moscow</t>
  </si>
  <si>
    <t>IT Strike Moscow</t>
  </si>
  <si>
    <r>
      <t xml:space="preserve">Мы предлагаем компаниям приобрети абонемент на участие в турнирах по специальным ценам в этом году и до конца января 2019 года.
</t>
    </r>
    <r>
      <rPr>
        <b/>
        <i/>
        <sz val="12"/>
        <color theme="1"/>
        <rFont val="Calibri"/>
        <family val="2"/>
        <scheme val="minor"/>
      </rPr>
      <t>Акция "Раннее бронирование"</t>
    </r>
    <r>
      <rPr>
        <sz val="12"/>
        <color theme="1"/>
        <rFont val="Calibri"/>
        <family val="2"/>
        <scheme val="minor"/>
      </rPr>
      <t xml:space="preserve">! Для компаний, желающих принять участие в менее, чем 4-х турнирах, действует скидка </t>
    </r>
    <r>
      <rPr>
        <b/>
        <sz val="12"/>
        <color theme="1"/>
        <rFont val="Calibri"/>
        <family val="2"/>
        <scheme val="minor"/>
      </rPr>
      <t>5%,</t>
    </r>
    <r>
      <rPr>
        <sz val="12"/>
        <color theme="1"/>
        <rFont val="Calibri"/>
        <family val="2"/>
        <scheme val="minor"/>
      </rPr>
      <t xml:space="preserve"> при регистрации и оплате участия </t>
    </r>
    <r>
      <rPr>
        <b/>
        <sz val="12"/>
        <color theme="1"/>
        <rFont val="Calibri"/>
        <family val="2"/>
        <scheme val="minor"/>
      </rPr>
      <t>до 31 января 2019.</t>
    </r>
  </si>
  <si>
    <t>Стандартная стоимость</t>
  </si>
  <si>
    <t>02 февраля (сб)</t>
  </si>
  <si>
    <t>16 марта (сб)</t>
  </si>
  <si>
    <t>30 марта (сб)</t>
  </si>
  <si>
    <t>25 мая (сб)</t>
  </si>
  <si>
    <t>08 июня (сб)</t>
  </si>
  <si>
    <t>22 июня (сб)</t>
  </si>
  <si>
    <t>06 июля (сб)</t>
  </si>
  <si>
    <t>13 июля (сб)</t>
  </si>
  <si>
    <t>20 июля (сб)</t>
  </si>
  <si>
    <t>07 сентября (сб)</t>
  </si>
  <si>
    <t>23 ноября (сб)</t>
  </si>
  <si>
    <t>07 декабря (сб)</t>
  </si>
  <si>
    <t>14 декабря (сб)</t>
  </si>
  <si>
    <t>17 февраля (вс)</t>
  </si>
  <si>
    <t>03 марта (вс)</t>
  </si>
  <si>
    <t>31 марта (вс)</t>
  </si>
  <si>
    <t>26 мая (вс)</t>
  </si>
  <si>
    <t>22 сентября (вс)</t>
  </si>
  <si>
    <r>
      <rPr>
        <sz val="11"/>
        <color theme="1"/>
        <rFont val="Calibri"/>
        <family val="2"/>
        <scheme val="minor"/>
      </rPr>
      <t>Сайт</t>
    </r>
    <r>
      <rPr>
        <b/>
        <sz val="11"/>
        <color theme="1"/>
        <rFont val="Calibri"/>
        <family val="2"/>
        <charset val="204"/>
        <scheme val="minor"/>
      </rPr>
      <t xml:space="preserve"> IT-Challenge:</t>
    </r>
    <r>
      <rPr>
        <sz val="11"/>
        <color theme="1"/>
        <rFont val="Calibri"/>
        <family val="2"/>
        <charset val="204"/>
        <scheme val="minor"/>
      </rPr>
      <t xml:space="preserve"> www.itccup.ru</t>
    </r>
    <r>
      <rPr>
        <b/>
        <sz val="11"/>
        <color theme="1"/>
        <rFont val="Calibri"/>
        <family val="2"/>
        <scheme val="minor"/>
      </rPr>
      <t xml:space="preserve">
Контактное лицо:</t>
    </r>
    <r>
      <rPr>
        <sz val="11"/>
        <color theme="1"/>
        <rFont val="Calibri"/>
        <family val="2"/>
        <charset val="204"/>
        <scheme val="minor"/>
      </rPr>
      <t xml:space="preserve"> Ирина Сарибекова
irina@it-events.com
Тел.: +7 921 903-45-17</t>
    </r>
  </si>
  <si>
    <t>19 января (сб)</t>
  </si>
  <si>
    <t xml:space="preserve">Итого:   </t>
  </si>
  <si>
    <t>19 мая (вс)</t>
  </si>
  <si>
    <t>Дата**</t>
  </si>
  <si>
    <t>19 октября (сб)</t>
  </si>
  <si>
    <t>6 + 4 чел.</t>
  </si>
  <si>
    <r>
      <rPr>
        <b/>
        <sz val="12"/>
        <color theme="1"/>
        <rFont val="Calibri"/>
        <family val="2"/>
        <scheme val="minor"/>
      </rPr>
      <t>FAQ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"Если мы не сможем принять участие в каком либо турнире, что тогда?"</t>
    </r>
    <r>
      <rPr>
        <sz val="11"/>
        <color theme="1"/>
        <rFont val="Calibri"/>
        <family val="2"/>
        <charset val="204"/>
        <scheme val="minor"/>
      </rPr>
      <t xml:space="preserve">
Если Вы сообщите нам об этом не позднее, чем за 15 дней до даты турнира – мы вернем вам 50%, если позднее - 30%.
</t>
    </r>
    <r>
      <rPr>
        <b/>
        <i/>
        <sz val="11"/>
        <color theme="1"/>
        <rFont val="Calibri"/>
        <family val="2"/>
        <scheme val="minor"/>
      </rPr>
      <t>"Если турнир не состоится?"</t>
    </r>
    <r>
      <rPr>
        <sz val="11"/>
        <color theme="1"/>
        <rFont val="Calibri"/>
        <family val="2"/>
        <charset val="204"/>
        <scheme val="minor"/>
      </rPr>
      <t xml:space="preserve">
Мы вернем Вам 100% за участие в данном турнире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 xml:space="preserve">"Таблица первенства Москвы и Сант-Петербурга будет общая, или это будут 2 разных первенства?"
</t>
    </r>
    <r>
      <rPr>
        <sz val="11"/>
        <color theme="1"/>
        <rFont val="Calibri"/>
        <family val="2"/>
        <scheme val="minor"/>
      </rPr>
      <t>Это будут 2 разных независимых первенства.</t>
    </r>
  </si>
  <si>
    <t>08 сентября (вс)</t>
  </si>
  <si>
    <t>IT Bike Fest St.Petersburg</t>
  </si>
  <si>
    <t>14 сентября (сб)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</si>
</sst>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905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B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center" vertical="center"/>
    </xf>
    <xf numFmtId="3" fontId="5" fillId="9" borderId="1" xfId="0" applyNumberFormat="1" applyFont="1" applyFill="1" applyBorder="1" applyAlignment="1">
      <alignment horizontal="center" vertical="center"/>
    </xf>
    <xf numFmtId="3" fontId="5" fillId="10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vertical="center"/>
    </xf>
    <xf numFmtId="3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vertical="center"/>
    </xf>
    <xf numFmtId="0" fontId="8" fillId="11" borderId="1" xfId="0" applyFont="1" applyFill="1" applyBorder="1" applyAlignment="1">
      <alignment vertical="center"/>
    </xf>
    <xf numFmtId="3" fontId="3" fillId="11" borderId="1" xfId="0" applyNumberFormat="1" applyFont="1" applyFill="1" applyBorder="1" applyAlignment="1">
      <alignment horizontal="center" vertical="center"/>
    </xf>
    <xf numFmtId="3" fontId="0" fillId="11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10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B1"/>
      <color rgb="FF00FB92"/>
      <color rgb="FFFFFD78"/>
      <color rgb="FF0090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31"/>
  <sheetViews>
    <sheetView tabSelected="1" zoomScale="70" zoomScaleNormal="70" zoomScalePageLayoutView="85" workbookViewId="0">
      <pane ySplit="1" topLeftCell="A6" activePane="bottomLeft" state="frozen"/>
      <selection pane="bottomLeft" activeCell="F22" sqref="F22"/>
    </sheetView>
  </sheetViews>
  <sheetFormatPr baseColWidth="10" defaultColWidth="8.83203125" defaultRowHeight="15" x14ac:dyDescent="0.2"/>
  <cols>
    <col min="1" max="1" width="4.5" style="10" customWidth="1"/>
    <col min="2" max="2" width="22.1640625" customWidth="1"/>
    <col min="3" max="3" width="24.6640625" customWidth="1"/>
    <col min="4" max="4" width="17" customWidth="1"/>
    <col min="5" max="5" width="16.6640625" customWidth="1"/>
    <col min="6" max="6" width="9.83203125" style="22" customWidth="1"/>
    <col min="7" max="14" width="15.5" customWidth="1"/>
  </cols>
  <sheetData>
    <row r="1" spans="1:14" ht="76" customHeight="1" x14ac:dyDescent="0.2">
      <c r="A1" s="4" t="s">
        <v>28</v>
      </c>
      <c r="B1" s="4" t="s">
        <v>13</v>
      </c>
      <c r="C1" s="4" t="s">
        <v>0</v>
      </c>
      <c r="D1" s="4" t="s">
        <v>11</v>
      </c>
      <c r="E1" s="4" t="s">
        <v>85</v>
      </c>
      <c r="F1" s="5" t="s">
        <v>2</v>
      </c>
      <c r="G1" s="5" t="s">
        <v>51</v>
      </c>
      <c r="H1" s="5" t="s">
        <v>53</v>
      </c>
      <c r="I1" s="5" t="s">
        <v>54</v>
      </c>
      <c r="J1" s="5" t="s">
        <v>52</v>
      </c>
      <c r="K1" s="23" t="s">
        <v>3</v>
      </c>
      <c r="L1" s="5" t="s">
        <v>40</v>
      </c>
      <c r="M1" s="5" t="s">
        <v>41</v>
      </c>
      <c r="N1" s="5" t="s">
        <v>62</v>
      </c>
    </row>
    <row r="2" spans="1:14" ht="51" customHeight="1" x14ac:dyDescent="0.2">
      <c r="A2" s="27" t="s">
        <v>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26" customFormat="1" ht="23" customHeight="1" x14ac:dyDescent="0.2">
      <c r="A3" s="25">
        <v>0</v>
      </c>
      <c r="B3" s="15" t="s">
        <v>14</v>
      </c>
      <c r="C3" s="15" t="s">
        <v>38</v>
      </c>
      <c r="D3" s="15" t="s">
        <v>12</v>
      </c>
      <c r="E3" s="15" t="s">
        <v>82</v>
      </c>
      <c r="F3" s="25"/>
      <c r="G3" s="15"/>
      <c r="H3" s="15"/>
      <c r="I3" s="15"/>
      <c r="J3" s="15"/>
      <c r="K3" s="15"/>
      <c r="L3" s="15"/>
      <c r="M3" s="15"/>
      <c r="N3" s="15"/>
    </row>
    <row r="4" spans="1:14" s="1" customFormat="1" ht="24" customHeight="1" x14ac:dyDescent="0.2">
      <c r="A4" s="13">
        <v>1</v>
      </c>
      <c r="B4" s="11" t="s">
        <v>15</v>
      </c>
      <c r="C4" s="11" t="s">
        <v>39</v>
      </c>
      <c r="D4" s="16" t="s">
        <v>12</v>
      </c>
      <c r="E4" s="11" t="s">
        <v>63</v>
      </c>
      <c r="F4" s="13" t="s">
        <v>8</v>
      </c>
      <c r="G4" s="12">
        <v>45000</v>
      </c>
      <c r="H4" s="12">
        <v>46250</v>
      </c>
      <c r="I4" s="14">
        <v>60000</v>
      </c>
      <c r="J4" s="12">
        <f>I4+5000</f>
        <v>65000</v>
      </c>
      <c r="K4" s="9"/>
      <c r="L4" s="2">
        <f t="shared" ref="L4:L25" si="0">K4*G4</f>
        <v>0</v>
      </c>
      <c r="M4" s="2">
        <f t="shared" ref="M4:M25" si="1">K4*H4</f>
        <v>0</v>
      </c>
      <c r="N4" s="2">
        <f>K4*I4</f>
        <v>0</v>
      </c>
    </row>
    <row r="5" spans="1:14" s="1" customFormat="1" ht="24" customHeight="1" x14ac:dyDescent="0.2">
      <c r="A5" s="13">
        <v>2</v>
      </c>
      <c r="B5" s="11" t="s">
        <v>16</v>
      </c>
      <c r="C5" s="11" t="s">
        <v>19</v>
      </c>
      <c r="D5" s="16" t="s">
        <v>12</v>
      </c>
      <c r="E5" s="11" t="s">
        <v>76</v>
      </c>
      <c r="F5" s="13" t="s">
        <v>7</v>
      </c>
      <c r="G5" s="12">
        <v>45000</v>
      </c>
      <c r="H5" s="12">
        <v>46250</v>
      </c>
      <c r="I5" s="14">
        <v>60000</v>
      </c>
      <c r="J5" s="12">
        <f t="shared" ref="J5:J25" si="2">I5+5000</f>
        <v>65000</v>
      </c>
      <c r="K5" s="9"/>
      <c r="L5" s="2">
        <f t="shared" si="0"/>
        <v>0</v>
      </c>
      <c r="M5" s="2">
        <f t="shared" si="1"/>
        <v>0</v>
      </c>
      <c r="N5" s="2">
        <f t="shared" ref="N5:N25" si="3">K5*I5</f>
        <v>0</v>
      </c>
    </row>
    <row r="6" spans="1:14" s="1" customFormat="1" ht="24" customHeight="1" x14ac:dyDescent="0.2">
      <c r="A6" s="13">
        <v>3</v>
      </c>
      <c r="B6" s="11" t="s">
        <v>17</v>
      </c>
      <c r="C6" s="11" t="s">
        <v>18</v>
      </c>
      <c r="D6" s="16" t="s">
        <v>12</v>
      </c>
      <c r="E6" s="11" t="s">
        <v>77</v>
      </c>
      <c r="F6" s="13" t="s">
        <v>4</v>
      </c>
      <c r="G6" s="12">
        <v>45000</v>
      </c>
      <c r="H6" s="12">
        <v>46250</v>
      </c>
      <c r="I6" s="14">
        <v>60000</v>
      </c>
      <c r="J6" s="12">
        <f t="shared" si="2"/>
        <v>65000</v>
      </c>
      <c r="K6" s="9"/>
      <c r="L6" s="2">
        <f t="shared" si="0"/>
        <v>0</v>
      </c>
      <c r="M6" s="2">
        <f t="shared" si="1"/>
        <v>0</v>
      </c>
      <c r="N6" s="2">
        <f t="shared" si="3"/>
        <v>0</v>
      </c>
    </row>
    <row r="7" spans="1:14" s="1" customFormat="1" ht="24" customHeight="1" x14ac:dyDescent="0.2">
      <c r="A7" s="13">
        <v>4</v>
      </c>
      <c r="B7" s="11" t="s">
        <v>20</v>
      </c>
      <c r="C7" s="11" t="s">
        <v>21</v>
      </c>
      <c r="D7" s="16" t="s">
        <v>12</v>
      </c>
      <c r="E7" s="11" t="s">
        <v>64</v>
      </c>
      <c r="F7" s="13" t="s">
        <v>5</v>
      </c>
      <c r="G7" s="12">
        <v>40500</v>
      </c>
      <c r="H7" s="12">
        <v>41625</v>
      </c>
      <c r="I7" s="14">
        <v>55000</v>
      </c>
      <c r="J7" s="12">
        <f t="shared" si="2"/>
        <v>60000</v>
      </c>
      <c r="K7" s="9"/>
      <c r="L7" s="2">
        <f t="shared" si="0"/>
        <v>0</v>
      </c>
      <c r="M7" s="2">
        <f t="shared" si="1"/>
        <v>0</v>
      </c>
      <c r="N7" s="2">
        <f t="shared" si="3"/>
        <v>0</v>
      </c>
    </row>
    <row r="8" spans="1:14" s="1" customFormat="1" ht="24" customHeight="1" x14ac:dyDescent="0.2">
      <c r="A8" s="17">
        <v>5</v>
      </c>
      <c r="B8" s="18" t="s">
        <v>43</v>
      </c>
      <c r="C8" s="18" t="s">
        <v>46</v>
      </c>
      <c r="D8" s="19" t="s">
        <v>47</v>
      </c>
      <c r="E8" s="18" t="s">
        <v>65</v>
      </c>
      <c r="F8" s="17" t="s">
        <v>87</v>
      </c>
      <c r="G8" s="21">
        <f>I8*0.9</f>
        <v>58500</v>
      </c>
      <c r="H8" s="21">
        <f>I8*0.925</f>
        <v>60125</v>
      </c>
      <c r="I8" s="20">
        <v>65000</v>
      </c>
      <c r="J8" s="21">
        <f t="shared" si="2"/>
        <v>70000</v>
      </c>
      <c r="K8" s="24"/>
      <c r="L8" s="2">
        <f t="shared" si="0"/>
        <v>0</v>
      </c>
      <c r="M8" s="2">
        <f t="shared" si="1"/>
        <v>0</v>
      </c>
      <c r="N8" s="2">
        <f t="shared" si="3"/>
        <v>0</v>
      </c>
    </row>
    <row r="9" spans="1:14" s="1" customFormat="1" ht="24" customHeight="1" x14ac:dyDescent="0.2">
      <c r="A9" s="17">
        <v>6</v>
      </c>
      <c r="B9" s="18" t="s">
        <v>45</v>
      </c>
      <c r="C9" s="18" t="s">
        <v>48</v>
      </c>
      <c r="D9" s="19" t="s">
        <v>47</v>
      </c>
      <c r="E9" s="18" t="s">
        <v>78</v>
      </c>
      <c r="F9" s="17" t="s">
        <v>6</v>
      </c>
      <c r="G9" s="21">
        <f>I9*0.9</f>
        <v>58500</v>
      </c>
      <c r="H9" s="21">
        <f>I9*0.925</f>
        <v>60125</v>
      </c>
      <c r="I9" s="20">
        <v>65000</v>
      </c>
      <c r="J9" s="21">
        <f t="shared" si="2"/>
        <v>70000</v>
      </c>
      <c r="K9" s="24"/>
      <c r="L9" s="2">
        <f t="shared" si="0"/>
        <v>0</v>
      </c>
      <c r="M9" s="2">
        <f t="shared" si="1"/>
        <v>0</v>
      </c>
      <c r="N9" s="2">
        <f t="shared" si="3"/>
        <v>0</v>
      </c>
    </row>
    <row r="10" spans="1:14" s="1" customFormat="1" ht="24" customHeight="1" x14ac:dyDescent="0.2">
      <c r="A10" s="13">
        <v>7</v>
      </c>
      <c r="B10" s="11" t="s">
        <v>22</v>
      </c>
      <c r="C10" s="11" t="s">
        <v>23</v>
      </c>
      <c r="D10" s="16" t="s">
        <v>12</v>
      </c>
      <c r="E10" s="11" t="s">
        <v>84</v>
      </c>
      <c r="F10" s="13" t="s">
        <v>5</v>
      </c>
      <c r="G10" s="12">
        <v>45000</v>
      </c>
      <c r="H10" s="12">
        <v>46250</v>
      </c>
      <c r="I10" s="14">
        <v>60000</v>
      </c>
      <c r="J10" s="12">
        <f t="shared" si="2"/>
        <v>65000</v>
      </c>
      <c r="K10" s="9"/>
      <c r="L10" s="2">
        <f t="shared" si="0"/>
        <v>0</v>
      </c>
      <c r="M10" s="2">
        <f t="shared" si="1"/>
        <v>0</v>
      </c>
      <c r="N10" s="2">
        <f t="shared" si="3"/>
        <v>0</v>
      </c>
    </row>
    <row r="11" spans="1:14" s="1" customFormat="1" ht="24" customHeight="1" x14ac:dyDescent="0.2">
      <c r="A11" s="17">
        <v>8</v>
      </c>
      <c r="B11" s="18" t="s">
        <v>22</v>
      </c>
      <c r="C11" s="18" t="s">
        <v>49</v>
      </c>
      <c r="D11" s="19" t="s">
        <v>47</v>
      </c>
      <c r="E11" s="18" t="s">
        <v>66</v>
      </c>
      <c r="F11" s="17" t="s">
        <v>5</v>
      </c>
      <c r="G11" s="21">
        <f>I11*0.9</f>
        <v>58500</v>
      </c>
      <c r="H11" s="21">
        <f>I11*0.925</f>
        <v>60125</v>
      </c>
      <c r="I11" s="20">
        <v>65000</v>
      </c>
      <c r="J11" s="21">
        <f t="shared" si="2"/>
        <v>70000</v>
      </c>
      <c r="K11" s="24"/>
      <c r="L11" s="2">
        <f t="shared" si="0"/>
        <v>0</v>
      </c>
      <c r="M11" s="2">
        <f t="shared" si="1"/>
        <v>0</v>
      </c>
      <c r="N11" s="2">
        <f t="shared" si="3"/>
        <v>0</v>
      </c>
    </row>
    <row r="12" spans="1:14" s="1" customFormat="1" ht="24" customHeight="1" x14ac:dyDescent="0.2">
      <c r="A12" s="17">
        <v>9</v>
      </c>
      <c r="B12" s="18" t="s">
        <v>20</v>
      </c>
      <c r="C12" s="18" t="s">
        <v>50</v>
      </c>
      <c r="D12" s="19" t="s">
        <v>47</v>
      </c>
      <c r="E12" s="18" t="s">
        <v>79</v>
      </c>
      <c r="F12" s="17" t="s">
        <v>5</v>
      </c>
      <c r="G12" s="21">
        <f>I12*0.9</f>
        <v>54000</v>
      </c>
      <c r="H12" s="21">
        <f>I12*0.925</f>
        <v>55500</v>
      </c>
      <c r="I12" s="20">
        <v>60000</v>
      </c>
      <c r="J12" s="21">
        <f t="shared" si="2"/>
        <v>65000</v>
      </c>
      <c r="K12" s="24"/>
      <c r="L12" s="2">
        <f t="shared" si="0"/>
        <v>0</v>
      </c>
      <c r="M12" s="2">
        <f t="shared" si="1"/>
        <v>0</v>
      </c>
      <c r="N12" s="2">
        <f t="shared" si="3"/>
        <v>0</v>
      </c>
    </row>
    <row r="13" spans="1:14" s="1" customFormat="1" ht="24" customHeight="1" x14ac:dyDescent="0.2">
      <c r="A13" s="13">
        <v>10</v>
      </c>
      <c r="B13" s="11" t="s">
        <v>24</v>
      </c>
      <c r="C13" s="11" t="s">
        <v>25</v>
      </c>
      <c r="D13" s="16" t="s">
        <v>12</v>
      </c>
      <c r="E13" s="11" t="s">
        <v>67</v>
      </c>
      <c r="F13" s="13" t="s">
        <v>1</v>
      </c>
      <c r="G13" s="12">
        <v>54000</v>
      </c>
      <c r="H13" s="12">
        <v>55500</v>
      </c>
      <c r="I13" s="14">
        <v>65000</v>
      </c>
      <c r="J13" s="12">
        <f t="shared" si="2"/>
        <v>70000</v>
      </c>
      <c r="K13" s="9"/>
      <c r="L13" s="2">
        <f t="shared" si="0"/>
        <v>0</v>
      </c>
      <c r="M13" s="2">
        <f t="shared" si="1"/>
        <v>0</v>
      </c>
      <c r="N13" s="2">
        <f t="shared" si="3"/>
        <v>0</v>
      </c>
    </row>
    <row r="14" spans="1:14" s="1" customFormat="1" ht="24" customHeight="1" x14ac:dyDescent="0.2">
      <c r="A14" s="17">
        <v>11</v>
      </c>
      <c r="B14" s="18" t="s">
        <v>24</v>
      </c>
      <c r="C14" s="18" t="s">
        <v>55</v>
      </c>
      <c r="D14" s="19" t="s">
        <v>47</v>
      </c>
      <c r="E14" s="18" t="s">
        <v>68</v>
      </c>
      <c r="F14" s="17" t="s">
        <v>1</v>
      </c>
      <c r="G14" s="21">
        <f>I14*0.9</f>
        <v>63000</v>
      </c>
      <c r="H14" s="21">
        <f>I14*0.925</f>
        <v>64750</v>
      </c>
      <c r="I14" s="20">
        <v>70000</v>
      </c>
      <c r="J14" s="21">
        <f t="shared" si="2"/>
        <v>75000</v>
      </c>
      <c r="K14" s="24"/>
      <c r="L14" s="2">
        <f t="shared" si="0"/>
        <v>0</v>
      </c>
      <c r="M14" s="2">
        <f t="shared" si="1"/>
        <v>0</v>
      </c>
      <c r="N14" s="2">
        <f t="shared" si="3"/>
        <v>0</v>
      </c>
    </row>
    <row r="15" spans="1:14" s="1" customFormat="1" ht="24" customHeight="1" x14ac:dyDescent="0.2">
      <c r="A15" s="13">
        <v>12</v>
      </c>
      <c r="B15" s="11" t="s">
        <v>27</v>
      </c>
      <c r="C15" s="11" t="s">
        <v>26</v>
      </c>
      <c r="D15" s="16" t="s">
        <v>12</v>
      </c>
      <c r="E15" s="11" t="s">
        <v>69</v>
      </c>
      <c r="F15" s="13" t="s">
        <v>9</v>
      </c>
      <c r="G15" s="12">
        <v>45000</v>
      </c>
      <c r="H15" s="12">
        <v>46250</v>
      </c>
      <c r="I15" s="14">
        <v>60000</v>
      </c>
      <c r="J15" s="12">
        <f t="shared" si="2"/>
        <v>65000</v>
      </c>
      <c r="K15" s="9"/>
      <c r="L15" s="2">
        <f t="shared" si="0"/>
        <v>0</v>
      </c>
      <c r="M15" s="2">
        <f t="shared" si="1"/>
        <v>0</v>
      </c>
      <c r="N15" s="2">
        <f t="shared" si="3"/>
        <v>0</v>
      </c>
    </row>
    <row r="16" spans="1:14" s="1" customFormat="1" ht="24" customHeight="1" x14ac:dyDescent="0.2">
      <c r="A16" s="17">
        <v>13</v>
      </c>
      <c r="B16" s="18" t="s">
        <v>27</v>
      </c>
      <c r="C16" s="18" t="s">
        <v>56</v>
      </c>
      <c r="D16" s="19" t="s">
        <v>47</v>
      </c>
      <c r="E16" s="18" t="s">
        <v>70</v>
      </c>
      <c r="F16" s="17" t="s">
        <v>9</v>
      </c>
      <c r="G16" s="21">
        <f>I16*0.9</f>
        <v>58500</v>
      </c>
      <c r="H16" s="21">
        <f>I16*0.925</f>
        <v>60125</v>
      </c>
      <c r="I16" s="20">
        <v>65000</v>
      </c>
      <c r="J16" s="21">
        <f t="shared" si="2"/>
        <v>70000</v>
      </c>
      <c r="K16" s="24"/>
      <c r="L16" s="2">
        <f t="shared" si="0"/>
        <v>0</v>
      </c>
      <c r="M16" s="2">
        <f t="shared" si="1"/>
        <v>0</v>
      </c>
      <c r="N16" s="2">
        <f t="shared" si="3"/>
        <v>0</v>
      </c>
    </row>
    <row r="17" spans="1:253" s="1" customFormat="1" ht="24" customHeight="1" x14ac:dyDescent="0.2">
      <c r="A17" s="13">
        <v>14</v>
      </c>
      <c r="B17" s="11" t="s">
        <v>29</v>
      </c>
      <c r="C17" s="11" t="s">
        <v>30</v>
      </c>
      <c r="D17" s="16" t="s">
        <v>12</v>
      </c>
      <c r="E17" s="11" t="s">
        <v>71</v>
      </c>
      <c r="F17" s="13" t="s">
        <v>36</v>
      </c>
      <c r="G17" s="12">
        <v>63000</v>
      </c>
      <c r="H17" s="12">
        <v>64750</v>
      </c>
      <c r="I17" s="14">
        <v>70000</v>
      </c>
      <c r="J17" s="12">
        <f t="shared" si="2"/>
        <v>75000</v>
      </c>
      <c r="K17" s="9"/>
      <c r="L17" s="2">
        <f t="shared" si="0"/>
        <v>0</v>
      </c>
      <c r="M17" s="2">
        <f t="shared" si="1"/>
        <v>0</v>
      </c>
      <c r="N17" s="2">
        <f t="shared" si="3"/>
        <v>0</v>
      </c>
    </row>
    <row r="18" spans="1:253" s="1" customFormat="1" ht="24" customHeight="1" x14ac:dyDescent="0.2">
      <c r="A18" s="17">
        <v>15</v>
      </c>
      <c r="B18" s="18" t="s">
        <v>31</v>
      </c>
      <c r="C18" s="18" t="s">
        <v>58</v>
      </c>
      <c r="D18" s="19" t="s">
        <v>47</v>
      </c>
      <c r="E18" s="18" t="s">
        <v>72</v>
      </c>
      <c r="F18" s="17" t="s">
        <v>8</v>
      </c>
      <c r="G18" s="21">
        <f>I18*0.9</f>
        <v>58500</v>
      </c>
      <c r="H18" s="21">
        <f>I18*0.925</f>
        <v>60125</v>
      </c>
      <c r="I18" s="20">
        <v>65000</v>
      </c>
      <c r="J18" s="21">
        <f>I18+5000</f>
        <v>70000</v>
      </c>
      <c r="K18" s="24"/>
      <c r="L18" s="2">
        <f>K18*G18</f>
        <v>0</v>
      </c>
      <c r="M18" s="2">
        <f>K18*H18</f>
        <v>0</v>
      </c>
      <c r="N18" s="2">
        <f>K18*I18</f>
        <v>0</v>
      </c>
    </row>
    <row r="19" spans="1:253" s="1" customFormat="1" ht="24" customHeight="1" x14ac:dyDescent="0.2">
      <c r="A19" s="17">
        <v>16</v>
      </c>
      <c r="B19" s="18" t="s">
        <v>33</v>
      </c>
      <c r="C19" s="18" t="s">
        <v>57</v>
      </c>
      <c r="D19" s="19" t="s">
        <v>47</v>
      </c>
      <c r="E19" s="18" t="s">
        <v>89</v>
      </c>
      <c r="F19" s="17" t="s">
        <v>10</v>
      </c>
      <c r="G19" s="21">
        <f>I19*0.9</f>
        <v>58500</v>
      </c>
      <c r="H19" s="21">
        <f>I19*0.925</f>
        <v>60125</v>
      </c>
      <c r="I19" s="20">
        <v>65000</v>
      </c>
      <c r="J19" s="21">
        <f>I19+5000</f>
        <v>70000</v>
      </c>
      <c r="K19" s="24"/>
      <c r="L19" s="2">
        <f>K19*G19</f>
        <v>0</v>
      </c>
      <c r="M19" s="2">
        <f>K19*H19</f>
        <v>0</v>
      </c>
      <c r="N19" s="2">
        <f>K19*I19</f>
        <v>0</v>
      </c>
    </row>
    <row r="20" spans="1:253" s="1" customFormat="1" ht="24" customHeight="1" x14ac:dyDescent="0.2">
      <c r="A20" s="13">
        <v>17</v>
      </c>
      <c r="B20" s="11" t="s">
        <v>31</v>
      </c>
      <c r="C20" s="11" t="s">
        <v>90</v>
      </c>
      <c r="D20" s="16" t="s">
        <v>12</v>
      </c>
      <c r="E20" s="11" t="s">
        <v>91</v>
      </c>
      <c r="F20" s="13" t="s">
        <v>8</v>
      </c>
      <c r="G20" s="12">
        <v>45000</v>
      </c>
      <c r="H20" s="12">
        <v>46250</v>
      </c>
      <c r="I20" s="14">
        <v>60000</v>
      </c>
      <c r="J20" s="12">
        <f t="shared" si="2"/>
        <v>65000</v>
      </c>
      <c r="K20" s="9"/>
      <c r="L20" s="2">
        <f t="shared" si="0"/>
        <v>0</v>
      </c>
      <c r="M20" s="2">
        <f t="shared" si="1"/>
        <v>0</v>
      </c>
      <c r="N20" s="2">
        <f t="shared" si="3"/>
        <v>0</v>
      </c>
    </row>
    <row r="21" spans="1:253" s="1" customFormat="1" ht="24" customHeight="1" x14ac:dyDescent="0.2">
      <c r="A21" s="13">
        <v>18</v>
      </c>
      <c r="B21" s="11" t="s">
        <v>33</v>
      </c>
      <c r="C21" s="11" t="s">
        <v>32</v>
      </c>
      <c r="D21" s="16" t="s">
        <v>12</v>
      </c>
      <c r="E21" s="11" t="s">
        <v>80</v>
      </c>
      <c r="F21" s="13" t="s">
        <v>10</v>
      </c>
      <c r="G21" s="12">
        <v>45000</v>
      </c>
      <c r="H21" s="12">
        <v>46250</v>
      </c>
      <c r="I21" s="14">
        <v>60000</v>
      </c>
      <c r="J21" s="12">
        <f t="shared" si="2"/>
        <v>65000</v>
      </c>
      <c r="K21" s="9"/>
      <c r="L21" s="2">
        <f t="shared" si="0"/>
        <v>0</v>
      </c>
      <c r="M21" s="2">
        <f t="shared" si="1"/>
        <v>0</v>
      </c>
      <c r="N21" s="2">
        <f t="shared" si="3"/>
        <v>0</v>
      </c>
    </row>
    <row r="22" spans="1:253" s="1" customFormat="1" ht="24" customHeight="1" x14ac:dyDescent="0.2">
      <c r="A22" s="17">
        <v>19</v>
      </c>
      <c r="B22" s="18" t="s">
        <v>17</v>
      </c>
      <c r="C22" s="18" t="s">
        <v>59</v>
      </c>
      <c r="D22" s="19" t="s">
        <v>47</v>
      </c>
      <c r="E22" s="18" t="s">
        <v>86</v>
      </c>
      <c r="F22" s="17" t="s">
        <v>4</v>
      </c>
      <c r="G22" s="21">
        <f>I22*0.9</f>
        <v>58500</v>
      </c>
      <c r="H22" s="21">
        <f>I22*0.925</f>
        <v>60125</v>
      </c>
      <c r="I22" s="20">
        <v>65000</v>
      </c>
      <c r="J22" s="21">
        <f t="shared" si="2"/>
        <v>70000</v>
      </c>
      <c r="K22" s="24"/>
      <c r="L22" s="2">
        <f t="shared" si="0"/>
        <v>0</v>
      </c>
      <c r="M22" s="2">
        <f t="shared" si="1"/>
        <v>0</v>
      </c>
      <c r="N22" s="2">
        <f t="shared" si="3"/>
        <v>0</v>
      </c>
    </row>
    <row r="23" spans="1:253" s="1" customFormat="1" ht="24" customHeight="1" x14ac:dyDescent="0.2">
      <c r="A23" s="13">
        <v>20</v>
      </c>
      <c r="B23" s="11" t="s">
        <v>44</v>
      </c>
      <c r="C23" s="11" t="s">
        <v>34</v>
      </c>
      <c r="D23" s="16" t="s">
        <v>12</v>
      </c>
      <c r="E23" s="11" t="s">
        <v>73</v>
      </c>
      <c r="F23" s="13" t="s">
        <v>6</v>
      </c>
      <c r="G23" s="12">
        <v>45000</v>
      </c>
      <c r="H23" s="12">
        <v>46250</v>
      </c>
      <c r="I23" s="14">
        <v>60000</v>
      </c>
      <c r="J23" s="12">
        <f t="shared" si="2"/>
        <v>65000</v>
      </c>
      <c r="K23" s="9"/>
      <c r="L23" s="2">
        <f t="shared" si="0"/>
        <v>0</v>
      </c>
      <c r="M23" s="2">
        <f t="shared" si="1"/>
        <v>0</v>
      </c>
      <c r="N23" s="2">
        <f t="shared" si="3"/>
        <v>0</v>
      </c>
    </row>
    <row r="24" spans="1:253" s="1" customFormat="1" ht="24" customHeight="1" x14ac:dyDescent="0.2">
      <c r="A24" s="17">
        <v>21</v>
      </c>
      <c r="B24" s="18" t="s">
        <v>37</v>
      </c>
      <c r="C24" s="18" t="s">
        <v>60</v>
      </c>
      <c r="D24" s="19" t="s">
        <v>47</v>
      </c>
      <c r="E24" s="18" t="s">
        <v>74</v>
      </c>
      <c r="F24" s="17" t="s">
        <v>1</v>
      </c>
      <c r="G24" s="21">
        <f>I24*0.9</f>
        <v>58500</v>
      </c>
      <c r="H24" s="21">
        <f>I24*0.925</f>
        <v>60125</v>
      </c>
      <c r="I24" s="20">
        <v>65000</v>
      </c>
      <c r="J24" s="21">
        <f t="shared" si="2"/>
        <v>70000</v>
      </c>
      <c r="K24" s="24"/>
      <c r="L24" s="2">
        <f t="shared" si="0"/>
        <v>0</v>
      </c>
      <c r="M24" s="2">
        <f t="shared" si="1"/>
        <v>0</v>
      </c>
      <c r="N24" s="2">
        <f t="shared" si="3"/>
        <v>0</v>
      </c>
    </row>
    <row r="25" spans="1:253" s="1" customFormat="1" ht="24" customHeight="1" x14ac:dyDescent="0.2">
      <c r="A25" s="13">
        <v>22</v>
      </c>
      <c r="B25" s="11" t="s">
        <v>37</v>
      </c>
      <c r="C25" s="11" t="s">
        <v>35</v>
      </c>
      <c r="D25" s="16" t="s">
        <v>12</v>
      </c>
      <c r="E25" s="11" t="s">
        <v>75</v>
      </c>
      <c r="F25" s="13" t="s">
        <v>1</v>
      </c>
      <c r="G25" s="12">
        <v>45000</v>
      </c>
      <c r="H25" s="12">
        <v>46250</v>
      </c>
      <c r="I25" s="14">
        <v>60000</v>
      </c>
      <c r="J25" s="12">
        <f t="shared" si="2"/>
        <v>65000</v>
      </c>
      <c r="K25" s="9"/>
      <c r="L25" s="2">
        <f t="shared" si="0"/>
        <v>0</v>
      </c>
      <c r="M25" s="2">
        <f t="shared" si="1"/>
        <v>0</v>
      </c>
      <c r="N25" s="2">
        <f t="shared" si="3"/>
        <v>0</v>
      </c>
    </row>
    <row r="26" spans="1:253" ht="34.5" customHeight="1" x14ac:dyDescent="0.2">
      <c r="A26" s="37" t="s">
        <v>83</v>
      </c>
      <c r="B26" s="37"/>
      <c r="C26" s="37"/>
      <c r="D26" s="37"/>
      <c r="E26" s="37"/>
      <c r="F26" s="37"/>
      <c r="G26" s="37"/>
      <c r="H26" s="37"/>
      <c r="I26" s="37"/>
      <c r="J26" s="37"/>
      <c r="K26" s="8">
        <f>SUM(K4:K25)</f>
        <v>0</v>
      </c>
      <c r="L26" s="6">
        <f>SUM(L4:L25)</f>
        <v>0</v>
      </c>
      <c r="M26" s="7">
        <f>SUM(M4:M25)</f>
        <v>0</v>
      </c>
      <c r="N26" s="7">
        <f>SUM(N4:N25)</f>
        <v>0</v>
      </c>
    </row>
    <row r="27" spans="1:253" ht="69" customHeight="1" x14ac:dyDescent="0.2">
      <c r="A27" s="28" t="s">
        <v>42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</row>
    <row r="28" spans="1:253" ht="111" customHeight="1" x14ac:dyDescent="0.2">
      <c r="A28" s="31" t="s">
        <v>88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</row>
    <row r="29" spans="1:253" ht="73" customHeight="1" x14ac:dyDescent="0.2">
      <c r="A29" s="34" t="s">
        <v>81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x14ac:dyDescent="0.2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x14ac:dyDescent="0.2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</sheetData>
  <autoFilter ref="A1:M29" xr:uid="{00000000-0009-0000-0000-000000000000}"/>
  <mergeCells count="5">
    <mergeCell ref="A2:N2"/>
    <mergeCell ref="A27:N27"/>
    <mergeCell ref="A28:N28"/>
    <mergeCell ref="A29:N29"/>
    <mergeCell ref="A26:J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IT-Challenge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creator>Denis</dc:creator>
  <cp:keywords>Keywords</cp:keywords>
  <cp:lastModifiedBy>Каланов Денис</cp:lastModifiedBy>
  <dcterms:created xsi:type="dcterms:W3CDTF">2015-02-05T11:14:19Z</dcterms:created>
  <dcterms:modified xsi:type="dcterms:W3CDTF">2018-12-24T13:25:45Z</dcterms:modified>
</cp:coreProperties>
</file>